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5480" windowHeight="1164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J19" i="1" l="1"/>
  <c r="J6" i="1"/>
  <c r="J8" i="1"/>
  <c r="J14" i="1"/>
  <c r="J7" i="1"/>
  <c r="J9" i="1"/>
  <c r="J15" i="1"/>
  <c r="J16" i="1"/>
  <c r="J17" i="1"/>
  <c r="J20" i="1"/>
  <c r="J18" i="1"/>
</calcChain>
</file>

<file path=xl/sharedStrings.xml><?xml version="1.0" encoding="utf-8"?>
<sst xmlns="http://schemas.openxmlformats.org/spreadsheetml/2006/main" count="37" uniqueCount="35">
  <si>
    <t>c=sqrt(a^2+b^2)</t>
  </si>
  <si>
    <t>a=2*r*sin((la1-la2)/2)</t>
  </si>
  <si>
    <t>r=radius of the earth</t>
  </si>
  <si>
    <t>ce=circumfrence of the earth</t>
  </si>
  <si>
    <t>b=2*r*sin((lo1-lo2)/2)</t>
  </si>
  <si>
    <t>a</t>
  </si>
  <si>
    <t>b</t>
  </si>
  <si>
    <t>c</t>
  </si>
  <si>
    <t>t</t>
  </si>
  <si>
    <t>d</t>
  </si>
  <si>
    <t>la1</t>
  </si>
  <si>
    <t>la2</t>
  </si>
  <si>
    <t>lo1</t>
  </si>
  <si>
    <t>lo2</t>
  </si>
  <si>
    <t>r</t>
  </si>
  <si>
    <t>ce</t>
  </si>
  <si>
    <t>km</t>
  </si>
  <si>
    <t>london</t>
  </si>
  <si>
    <t>hong kong</t>
  </si>
  <si>
    <t>t=arcsin((c/2)/r)*2</t>
  </si>
  <si>
    <t>3-sided triangle approximation</t>
  </si>
  <si>
    <t>internet figures</t>
  </si>
  <si>
    <t>d=t/2pi*ce</t>
  </si>
  <si>
    <t>The distance between two locations, travelling across the surface of the earth</t>
  </si>
  <si>
    <t>sqrt((ce*(la1-la2)/360)^2+(ce*(lo1-lo2)/360)^2)</t>
  </si>
  <si>
    <t>Draw a line along the latitude and up the longitude to form the other two sides of a triangle</t>
    <phoneticPr fontId="3" type="noConversion"/>
  </si>
  <si>
    <t>The point of these lines meeting being C</t>
    <phoneticPr fontId="3" type="noConversion"/>
  </si>
  <si>
    <t>Define two points A and B on the surface, with the line between them at a diagonal to the latitude and longitude lines</t>
    <phoneticPr fontId="3" type="noConversion"/>
  </si>
  <si>
    <t>Determing the angle between lines from the center of the earth to A and B using this</t>
    <phoneticPr fontId="3" type="noConversion"/>
  </si>
  <si>
    <t>Determing the length of the arc from A to B, this is the distance to travel.</t>
    <phoneticPr fontId="3" type="noConversion"/>
  </si>
  <si>
    <t>Method</t>
    <phoneticPr fontId="3" type="noConversion"/>
  </si>
  <si>
    <t>The length of an arc (section of a circle) is angle/360 * circumference</t>
    <phoneticPr fontId="3" type="noConversion"/>
  </si>
  <si>
    <t>Calculate the lengths of straight lines joining A-B  B-C and C-A, this is a normal triangle (these would pass through the interior of the earth)</t>
    <phoneticPr fontId="3" type="noConversion"/>
  </si>
  <si>
    <t>using the circumfrence</t>
  </si>
  <si>
    <t>using the radius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</si>
</sst>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4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" fontId="0" fillId="0" borderId="0" xfId="0" applyNumberFormat="1"/>
    <xf numFmtId="180" fontId="0" fillId="0" borderId="0" xfId="0" applyNumberFormat="1"/>
    <xf numFmtId="1" fontId="1" fillId="0" borderId="0" xfId="0" applyNumberFormat="1" applyFont="1"/>
    <xf numFmtId="0" fontId="1" fillId="0" borderId="0" xfId="0" applyFont="1"/>
    <xf numFmtId="2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32"/>
  <sheetViews>
    <sheetView tabSelected="1" workbookViewId="0">
      <selection activeCell="D7" sqref="D7"/>
    </sheetView>
  </sheetViews>
  <sheetFormatPr defaultRowHeight="15" x14ac:dyDescent="0.25"/>
  <cols>
    <col min="10" max="10" width="10" bestFit="1" customWidth="1"/>
  </cols>
  <sheetData>
    <row r="3" spans="2:11" ht="18.75" x14ac:dyDescent="0.3">
      <c r="B3" s="7" t="s">
        <v>23</v>
      </c>
    </row>
    <row r="4" spans="2:11" ht="18.75" x14ac:dyDescent="0.3">
      <c r="B4" s="7"/>
    </row>
    <row r="5" spans="2:11" ht="18.75" x14ac:dyDescent="0.3">
      <c r="B5" s="7"/>
    </row>
    <row r="6" spans="2:11" x14ac:dyDescent="0.25">
      <c r="I6" t="s">
        <v>10</v>
      </c>
      <c r="J6" s="6">
        <f>51+30/60+28/(60*60)</f>
        <v>51.507777777777775</v>
      </c>
      <c r="K6" t="s">
        <v>17</v>
      </c>
    </row>
    <row r="7" spans="2:11" x14ac:dyDescent="0.25">
      <c r="I7" t="s">
        <v>12</v>
      </c>
      <c r="J7" s="6">
        <f>-(0+7/60+41/(60*60))</f>
        <v>-0.12805555555555556</v>
      </c>
    </row>
    <row r="8" spans="2:11" x14ac:dyDescent="0.25">
      <c r="B8" t="s">
        <v>2</v>
      </c>
      <c r="I8" t="s">
        <v>11</v>
      </c>
      <c r="J8" s="6">
        <f>22+ 17/60</f>
        <v>22.283333333333335</v>
      </c>
      <c r="K8" t="s">
        <v>18</v>
      </c>
    </row>
    <row r="9" spans="2:11" x14ac:dyDescent="0.25">
      <c r="B9" t="s">
        <v>3</v>
      </c>
      <c r="I9" t="s">
        <v>13</v>
      </c>
      <c r="J9" s="6">
        <f>114+ 8/60</f>
        <v>114.13333333333334</v>
      </c>
    </row>
    <row r="10" spans="2:11" x14ac:dyDescent="0.25">
      <c r="J10" s="6"/>
    </row>
    <row r="11" spans="2:11" x14ac:dyDescent="0.25">
      <c r="B11" s="1" t="s">
        <v>1</v>
      </c>
      <c r="I11" t="s">
        <v>14</v>
      </c>
      <c r="J11">
        <v>6357</v>
      </c>
      <c r="K11" t="s">
        <v>16</v>
      </c>
    </row>
    <row r="12" spans="2:11" x14ac:dyDescent="0.25">
      <c r="B12" s="1" t="s">
        <v>4</v>
      </c>
      <c r="I12" t="s">
        <v>15</v>
      </c>
      <c r="J12">
        <v>40075</v>
      </c>
      <c r="K12" t="s">
        <v>16</v>
      </c>
    </row>
    <row r="13" spans="2:11" x14ac:dyDescent="0.25">
      <c r="B13" t="s">
        <v>0</v>
      </c>
    </row>
    <row r="14" spans="2:11" x14ac:dyDescent="0.25">
      <c r="B14" t="s">
        <v>19</v>
      </c>
      <c r="I14" t="s">
        <v>5</v>
      </c>
      <c r="J14" s="2">
        <f>2*J11*SIN((ABS(J6-J8))/2*(PI()/180))</f>
        <v>3207.4342962928304</v>
      </c>
    </row>
    <row r="15" spans="2:11" x14ac:dyDescent="0.25">
      <c r="B15" t="s">
        <v>22</v>
      </c>
      <c r="I15" t="s">
        <v>6</v>
      </c>
      <c r="J15" s="2">
        <f>2*J11*SIN((ABS(J7-J9))/2*(PI()/180))</f>
        <v>10678.625059034002</v>
      </c>
    </row>
    <row r="16" spans="2:11" x14ac:dyDescent="0.25">
      <c r="I16" t="s">
        <v>7</v>
      </c>
      <c r="J16" s="2">
        <f>SQRT(J14^2+J15^2)</f>
        <v>11149.917843484965</v>
      </c>
    </row>
    <row r="17" spans="2:12" x14ac:dyDescent="0.25">
      <c r="B17" t="s">
        <v>20</v>
      </c>
      <c r="I17" t="s">
        <v>8</v>
      </c>
      <c r="J17" s="3">
        <f>ASIN((J16/2)/J11)*2</f>
        <v>2.1390799311694044</v>
      </c>
    </row>
    <row r="18" spans="2:12" x14ac:dyDescent="0.25">
      <c r="I18" t="s">
        <v>9</v>
      </c>
      <c r="J18" s="4">
        <f>J17/(2*PI())*J12</f>
        <v>13643.339174424849</v>
      </c>
      <c r="L18" t="s">
        <v>33</v>
      </c>
    </row>
    <row r="19" spans="2:12" x14ac:dyDescent="0.25">
      <c r="B19" t="s">
        <v>24</v>
      </c>
      <c r="J19" s="4">
        <f>2*J11*ASIN(1/J11*SQRT((2*J11*SIN(PI()*ABS(J6-J8)/360))^2+(2*J11*SIN(PI()*ABS(J7-J9)/360))^2)*0.5)</f>
        <v>13598.131122443898</v>
      </c>
      <c r="L19" t="s">
        <v>34</v>
      </c>
    </row>
    <row r="20" spans="2:12" x14ac:dyDescent="0.25">
      <c r="F20" t="s">
        <v>20</v>
      </c>
      <c r="J20" s="4">
        <f>SQRT((ABS(J6-J8)/360*J12)^2+(ABS(J7-J9)/360*J12)^2)</f>
        <v>13128.963149849949</v>
      </c>
    </row>
    <row r="21" spans="2:12" x14ac:dyDescent="0.25">
      <c r="J21" s="5"/>
      <c r="L21" s="2"/>
    </row>
    <row r="22" spans="2:12" x14ac:dyDescent="0.25">
      <c r="H22" t="s">
        <v>21</v>
      </c>
      <c r="J22" s="5">
        <v>9648</v>
      </c>
    </row>
    <row r="24" spans="2:12" x14ac:dyDescent="0.25">
      <c r="B24" s="5" t="s">
        <v>30</v>
      </c>
    </row>
    <row r="26" spans="2:12" x14ac:dyDescent="0.25">
      <c r="B26" t="s">
        <v>27</v>
      </c>
    </row>
    <row r="27" spans="2:12" x14ac:dyDescent="0.25">
      <c r="B27" t="s">
        <v>25</v>
      </c>
    </row>
    <row r="28" spans="2:12" x14ac:dyDescent="0.25">
      <c r="B28" t="s">
        <v>26</v>
      </c>
    </row>
    <row r="29" spans="2:12" x14ac:dyDescent="0.25">
      <c r="B29" t="s">
        <v>31</v>
      </c>
    </row>
    <row r="30" spans="2:12" x14ac:dyDescent="0.25">
      <c r="B30" t="s">
        <v>32</v>
      </c>
    </row>
    <row r="31" spans="2:12" x14ac:dyDescent="0.25">
      <c r="B31" t="s">
        <v>28</v>
      </c>
    </row>
    <row r="32" spans="2:12" x14ac:dyDescent="0.25">
      <c r="B32" t="s">
        <v>29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Global Gossip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Gossip</dc:creator>
  <cp:lastModifiedBy>X</cp:lastModifiedBy>
  <dcterms:created xsi:type="dcterms:W3CDTF">2010-01-17T07:21:01Z</dcterms:created>
  <dcterms:modified xsi:type="dcterms:W3CDTF">2010-06-15T01:08:33Z</dcterms:modified>
</cp:coreProperties>
</file>